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600" windowHeight="9735"/>
  </bookViews>
  <sheets>
    <sheet name="Fuel Cost" sheetId="1" r:id="rId1"/>
    <sheet name="Fuel Usage Points" sheetId="2" r:id="rId2"/>
    <sheet name="Poverty Level Points" sheetId="3" r:id="rId3"/>
  </sheets>
  <calcPr calcId="152511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A27" i="1"/>
  <c r="E27" i="1" s="1"/>
  <c r="H27" i="1" l="1"/>
  <c r="D27" i="1"/>
  <c r="C27" i="1"/>
  <c r="G27" i="1"/>
  <c r="F27" i="1"/>
  <c r="D15" i="1"/>
  <c r="E15" i="1"/>
  <c r="F15" i="1"/>
  <c r="G15" i="1"/>
  <c r="H15" i="1"/>
  <c r="C15" i="1"/>
  <c r="A23" i="1" l="1"/>
  <c r="A20" i="1"/>
  <c r="A21" i="1"/>
  <c r="A22" i="1"/>
  <c r="A24" i="1"/>
  <c r="A25" i="1"/>
  <c r="A26" i="1"/>
  <c r="A17" i="1"/>
  <c r="A19" i="1"/>
  <c r="A18" i="1"/>
  <c r="C30" i="1" l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D29" i="1"/>
  <c r="E29" i="1"/>
  <c r="F29" i="1"/>
  <c r="G29" i="1"/>
  <c r="H29" i="1"/>
  <c r="C29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D17" i="1"/>
  <c r="E17" i="1"/>
  <c r="F17" i="1"/>
  <c r="G17" i="1"/>
  <c r="H17" i="1"/>
  <c r="C17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F6" i="1"/>
  <c r="F7" i="1"/>
  <c r="F8" i="1"/>
  <c r="F9" i="1"/>
  <c r="F10" i="1"/>
  <c r="F11" i="1"/>
  <c r="F12" i="1"/>
  <c r="F13" i="1"/>
  <c r="F14" i="1"/>
  <c r="E6" i="1"/>
  <c r="E7" i="1"/>
  <c r="E8" i="1"/>
  <c r="E9" i="1"/>
  <c r="E10" i="1"/>
  <c r="E11" i="1"/>
  <c r="E12" i="1"/>
  <c r="E13" i="1"/>
  <c r="E14" i="1"/>
  <c r="D6" i="1"/>
  <c r="D7" i="1"/>
  <c r="D8" i="1"/>
  <c r="D9" i="1"/>
  <c r="D10" i="1"/>
  <c r="D11" i="1"/>
  <c r="D12" i="1"/>
  <c r="D13" i="1"/>
  <c r="D14" i="1"/>
  <c r="D5" i="1"/>
  <c r="E5" i="1"/>
  <c r="F5" i="1"/>
  <c r="C6" i="1"/>
  <c r="C7" i="1"/>
  <c r="C8" i="1"/>
  <c r="C9" i="1"/>
  <c r="C10" i="1"/>
  <c r="C11" i="1"/>
  <c r="C12" i="1"/>
  <c r="C13" i="1"/>
  <c r="C14" i="1"/>
  <c r="C5" i="1"/>
</calcChain>
</file>

<file path=xl/sharedStrings.xml><?xml version="1.0" encoding="utf-8"?>
<sst xmlns="http://schemas.openxmlformats.org/spreadsheetml/2006/main" count="34" uniqueCount="31">
  <si>
    <t># Rooms</t>
  </si>
  <si>
    <t>Fuel Type/Cost</t>
  </si>
  <si>
    <t>Kersosene</t>
  </si>
  <si>
    <t>Fuel Oil</t>
  </si>
  <si>
    <t>Propane</t>
  </si>
  <si>
    <t>Electric</t>
  </si>
  <si>
    <t xml:space="preserve">Wood </t>
  </si>
  <si>
    <t>Pellets</t>
  </si>
  <si>
    <t>75% Poverty</t>
  </si>
  <si>
    <t>125% Poverty</t>
  </si>
  <si>
    <t>150% Poverty</t>
  </si>
  <si>
    <t>POINTS AWARD</t>
  </si>
  <si>
    <t xml:space="preserve">75% Poverty per family size </t>
  </si>
  <si>
    <t>Points AWARDED</t>
  </si>
  <si>
    <t>125% Poverty per family size</t>
  </si>
  <si>
    <t>150% Poverty per family size</t>
  </si>
  <si>
    <t>$ of Fuel Consumption</t>
  </si>
  <si>
    <t>100% Poverty per family size</t>
  </si>
  <si>
    <t>100% Poverty</t>
  </si>
  <si>
    <t>Mobile/Modular Homes (older than 1976)</t>
  </si>
  <si>
    <t>Site-Built &amp; Modular Homes built after 1976</t>
  </si>
  <si>
    <t xml:space="preserve">Apartment (constituted by 3 or more separate living spaces in one structure) </t>
  </si>
  <si>
    <t>0 - 1000</t>
  </si>
  <si>
    <t>1001 - 2100</t>
  </si>
  <si>
    <t>2101 - 3200</t>
  </si>
  <si>
    <t>3201 - 4300</t>
  </si>
  <si>
    <t>4301 - 5400</t>
  </si>
  <si>
    <t>5401 - 6500</t>
  </si>
  <si>
    <t>6501 - 7600</t>
  </si>
  <si>
    <t>7601 &amp; up</t>
  </si>
  <si>
    <t>Percent of Poverty by Family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</si>
</sst>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2" formatCode="_(&quot;$&quot;* #,##0_);_(&quot;$&quot;* \(#,##0\);_(&quot;$&quot;* &quot;-&quot;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8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2" fontId="0" fillId="0" borderId="1" xfId="0" applyNumberFormat="1" applyBorder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6" fillId="0" borderId="3" xfId="0" applyFont="1" applyBorder="1" applyAlignment="1">
      <alignment horizontal="center" wrapText="1"/>
    </xf>
    <xf numFmtId="0" fontId="2" fillId="0" borderId="3" xfId="0" applyFont="1" applyBorder="1"/>
    <xf numFmtId="0" fontId="5" fillId="0" borderId="9" xfId="0" applyFont="1" applyBorder="1" applyAlignment="1">
      <alignment horizontal="center" wrapText="1"/>
    </xf>
    <xf numFmtId="0" fontId="2" fillId="0" borderId="7" xfId="0" applyFont="1" applyBorder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7" fillId="0" borderId="2" xfId="0" applyFont="1" applyBorder="1" applyAlignment="1">
      <alignment horizontal="center" shrinkToFit="1"/>
    </xf>
    <xf numFmtId="0" fontId="5" fillId="0" borderId="3" xfId="0" applyFont="1" applyBorder="1"/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5" fillId="0" borderId="10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2" xfId="0" applyFont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0" fillId="0" borderId="3" xfId="0" applyBorder="1" applyAlignment="1"/>
  </cellXfs>
  <cellStyles count="1"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E10" totalsRowShown="0" headerRowDxfId="13" headerRowBorderDxfId="12" tableBorderDxfId="11" totalsRowBorderDxfId="10">
  <autoFilter ref="A1:E10"/>
  <tableColumns count="5">
    <tableColumn id="1" name="$ of Fuel Consumption" dataDxfId="9"/>
    <tableColumn id="2" name="75% Poverty" dataDxfId="8"/>
    <tableColumn id="4" name="100% Poverty" dataDxfId="7"/>
    <tableColumn id="6" name="125% Poverty" dataDxfId="6"/>
    <tableColumn id="8" name="150% Poverty" dataDxfId="5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B5" totalsRowShown="0" headerRowBorderDxfId="4" tableBorderDxfId="3" totalsRowBorderDxfId="2">
  <autoFilter ref="A1:B5"/>
  <tableColumns count="2">
    <tableColumn id="1" name="Percent of Poverty by Family Size" dataDxfId="1"/>
    <tableColumn id="2" name="Points AWARDED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5" sqref="H5"/>
    </sheetView>
  </sheetViews>
  <sheetFormatPr defaultRowHeight="15.75" x14ac:dyDescent="0.25"/>
  <cols>
    <col min="1" max="1" width="13.28515625" style="1" customWidth="1"/>
    <col min="2" max="2" width="5.7109375" style="2" customWidth="1"/>
    <col min="3" max="3" width="11.28515625" bestFit="1" customWidth="1"/>
    <col min="4" max="5" width="9.85546875" bestFit="1" customWidth="1"/>
    <col min="6" max="6" width="10.5703125" bestFit="1" customWidth="1"/>
    <col min="7" max="8" width="9.85546875" bestFit="1" customWidth="1"/>
  </cols>
  <sheetData>
    <row r="1" spans="1:8" s="4" customFormat="1" ht="18.75" x14ac:dyDescent="0.3">
      <c r="A1" s="32" t="s">
        <v>0</v>
      </c>
      <c r="B1" s="33"/>
      <c r="C1" s="31" t="s">
        <v>1</v>
      </c>
      <c r="D1" s="31"/>
      <c r="E1" s="31"/>
      <c r="F1" s="31"/>
      <c r="G1" s="31"/>
      <c r="H1" s="31"/>
    </row>
    <row r="2" spans="1:8" s="3" customFormat="1" x14ac:dyDescent="0.25">
      <c r="A2" s="34"/>
      <c r="B2" s="35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x14ac:dyDescent="0.25">
      <c r="A3" s="5"/>
      <c r="B3" s="6"/>
      <c r="C3" s="7">
        <v>34.68</v>
      </c>
      <c r="D3" s="7">
        <v>29.99</v>
      </c>
      <c r="E3" s="7">
        <v>33.94</v>
      </c>
      <c r="F3" s="7">
        <v>42.16</v>
      </c>
      <c r="G3" s="7">
        <v>11.25</v>
      </c>
      <c r="H3" s="7">
        <v>10.52</v>
      </c>
    </row>
    <row r="4" spans="1:8" x14ac:dyDescent="0.25">
      <c r="A4" s="36" t="s">
        <v>20</v>
      </c>
      <c r="B4" s="37"/>
      <c r="C4" s="38"/>
      <c r="D4" s="38"/>
      <c r="E4" s="38"/>
      <c r="F4" s="38"/>
      <c r="G4" s="38"/>
      <c r="H4" s="39"/>
    </row>
    <row r="5" spans="1:8" x14ac:dyDescent="0.25">
      <c r="A5" s="8">
        <v>19.239000000000001</v>
      </c>
      <c r="B5" s="6">
        <v>1</v>
      </c>
      <c r="C5" s="10">
        <f>$A5*C$3</f>
        <v>667.20852000000002</v>
      </c>
      <c r="D5" s="10">
        <f t="shared" ref="D5:H15" si="0">$A5*D$3</f>
        <v>576.97761000000003</v>
      </c>
      <c r="E5" s="10">
        <f t="shared" si="0"/>
        <v>652.97165999999993</v>
      </c>
      <c r="F5" s="10">
        <f t="shared" si="0"/>
        <v>811.11623999999995</v>
      </c>
      <c r="G5" s="10">
        <f t="shared" si="0"/>
        <v>216.43875</v>
      </c>
      <c r="H5" s="10">
        <f t="shared" si="0"/>
        <v>202.39428000000001</v>
      </c>
    </row>
    <row r="6" spans="1:8" x14ac:dyDescent="0.25">
      <c r="A6" s="8">
        <v>38.476999999999997</v>
      </c>
      <c r="B6" s="6">
        <v>2</v>
      </c>
      <c r="C6" s="10">
        <f t="shared" ref="C6:C15" si="1">$A6*C$3</f>
        <v>1334.3823599999998</v>
      </c>
      <c r="D6" s="10">
        <f t="shared" si="0"/>
        <v>1153.9252299999998</v>
      </c>
      <c r="E6" s="10">
        <f t="shared" si="0"/>
        <v>1305.9093799999998</v>
      </c>
      <c r="F6" s="10">
        <f t="shared" si="0"/>
        <v>1622.1903199999997</v>
      </c>
      <c r="G6" s="10">
        <f t="shared" si="0"/>
        <v>432.86624999999998</v>
      </c>
      <c r="H6" s="10">
        <f t="shared" si="0"/>
        <v>404.77803999999998</v>
      </c>
    </row>
    <row r="7" spans="1:8" x14ac:dyDescent="0.25">
      <c r="A7" s="8">
        <v>57.716000000000001</v>
      </c>
      <c r="B7" s="6">
        <v>3</v>
      </c>
      <c r="C7" s="10">
        <f t="shared" si="1"/>
        <v>2001.59088</v>
      </c>
      <c r="D7" s="10">
        <f t="shared" si="0"/>
        <v>1730.90284</v>
      </c>
      <c r="E7" s="10">
        <f t="shared" si="0"/>
        <v>1958.88104</v>
      </c>
      <c r="F7" s="10">
        <f t="shared" si="0"/>
        <v>2433.30656</v>
      </c>
      <c r="G7" s="10">
        <f t="shared" si="0"/>
        <v>649.30500000000006</v>
      </c>
      <c r="H7" s="10">
        <f t="shared" si="0"/>
        <v>607.17232000000001</v>
      </c>
    </row>
    <row r="8" spans="1:8" x14ac:dyDescent="0.25">
      <c r="A8" s="8">
        <v>76.954999999999998</v>
      </c>
      <c r="B8" s="6">
        <v>4</v>
      </c>
      <c r="C8" s="10">
        <f t="shared" si="1"/>
        <v>2668.7993999999999</v>
      </c>
      <c r="D8" s="10">
        <f t="shared" si="0"/>
        <v>2307.8804499999997</v>
      </c>
      <c r="E8" s="10">
        <f t="shared" si="0"/>
        <v>2611.8526999999999</v>
      </c>
      <c r="F8" s="10">
        <f t="shared" si="0"/>
        <v>3244.4227999999998</v>
      </c>
      <c r="G8" s="10">
        <f t="shared" si="0"/>
        <v>865.74374999999998</v>
      </c>
      <c r="H8" s="10">
        <f t="shared" si="0"/>
        <v>809.56659999999999</v>
      </c>
    </row>
    <row r="9" spans="1:8" x14ac:dyDescent="0.25">
      <c r="A9" s="8">
        <v>96.192999999999998</v>
      </c>
      <c r="B9" s="6">
        <v>5</v>
      </c>
      <c r="C9" s="10">
        <f t="shared" si="1"/>
        <v>3335.9732399999998</v>
      </c>
      <c r="D9" s="10">
        <f t="shared" si="0"/>
        <v>2884.8280699999996</v>
      </c>
      <c r="E9" s="10">
        <f t="shared" si="0"/>
        <v>3264.7904199999998</v>
      </c>
      <c r="F9" s="10">
        <f t="shared" si="0"/>
        <v>4055.4968799999997</v>
      </c>
      <c r="G9" s="10">
        <f t="shared" si="0"/>
        <v>1082.1712499999999</v>
      </c>
      <c r="H9" s="10">
        <f t="shared" si="0"/>
        <v>1011.9503599999999</v>
      </c>
    </row>
    <row r="10" spans="1:8" x14ac:dyDescent="0.25">
      <c r="A10" s="8">
        <v>115.432</v>
      </c>
      <c r="B10" s="6">
        <v>6</v>
      </c>
      <c r="C10" s="10">
        <f t="shared" si="1"/>
        <v>4003.1817599999999</v>
      </c>
      <c r="D10" s="10">
        <f t="shared" si="0"/>
        <v>3461.8056799999999</v>
      </c>
      <c r="E10" s="10">
        <f t="shared" si="0"/>
        <v>3917.76208</v>
      </c>
      <c r="F10" s="10">
        <f t="shared" si="0"/>
        <v>4866.61312</v>
      </c>
      <c r="G10" s="10">
        <f t="shared" si="0"/>
        <v>1298.6100000000001</v>
      </c>
      <c r="H10" s="10">
        <f t="shared" si="0"/>
        <v>1214.34464</v>
      </c>
    </row>
    <row r="11" spans="1:8" x14ac:dyDescent="0.25">
      <c r="A11" s="8">
        <v>134.67099999999999</v>
      </c>
      <c r="B11" s="6">
        <v>7</v>
      </c>
      <c r="C11" s="10">
        <f t="shared" si="1"/>
        <v>4670.3902799999996</v>
      </c>
      <c r="D11" s="10">
        <f t="shared" si="0"/>
        <v>4038.7832899999994</v>
      </c>
      <c r="E11" s="10">
        <f t="shared" si="0"/>
        <v>4570.7337399999997</v>
      </c>
      <c r="F11" s="10">
        <f t="shared" si="0"/>
        <v>5677.7293599999994</v>
      </c>
      <c r="G11" s="10">
        <f t="shared" si="0"/>
        <v>1515.0487499999999</v>
      </c>
      <c r="H11" s="10">
        <f t="shared" si="0"/>
        <v>1416.7389199999998</v>
      </c>
    </row>
    <row r="12" spans="1:8" x14ac:dyDescent="0.25">
      <c r="A12" s="14">
        <v>153.91</v>
      </c>
      <c r="B12" s="6">
        <v>8</v>
      </c>
      <c r="C12" s="10">
        <f t="shared" si="1"/>
        <v>5337.5987999999998</v>
      </c>
      <c r="D12" s="10">
        <f t="shared" si="0"/>
        <v>4615.7608999999993</v>
      </c>
      <c r="E12" s="10">
        <f t="shared" si="0"/>
        <v>5223.7053999999998</v>
      </c>
      <c r="F12" s="10">
        <f t="shared" si="0"/>
        <v>6488.8455999999996</v>
      </c>
      <c r="G12" s="10">
        <f t="shared" si="0"/>
        <v>1731.4875</v>
      </c>
      <c r="H12" s="10">
        <f t="shared" si="0"/>
        <v>1619.1332</v>
      </c>
    </row>
    <row r="13" spans="1:8" x14ac:dyDescent="0.25">
      <c r="A13" s="8">
        <v>173.148</v>
      </c>
      <c r="B13" s="6">
        <v>9</v>
      </c>
      <c r="C13" s="10">
        <f t="shared" si="1"/>
        <v>6004.7726400000001</v>
      </c>
      <c r="D13" s="10">
        <f t="shared" si="0"/>
        <v>5192.7085199999992</v>
      </c>
      <c r="E13" s="10">
        <f t="shared" si="0"/>
        <v>5876.6431199999997</v>
      </c>
      <c r="F13" s="10">
        <f t="shared" si="0"/>
        <v>7299.9196799999991</v>
      </c>
      <c r="G13" s="10">
        <f t="shared" si="0"/>
        <v>1947.915</v>
      </c>
      <c r="H13" s="10">
        <f t="shared" si="0"/>
        <v>1821.5169599999999</v>
      </c>
    </row>
    <row r="14" spans="1:8" x14ac:dyDescent="0.25">
      <c r="A14" s="8">
        <v>192.387</v>
      </c>
      <c r="B14" s="6">
        <v>10</v>
      </c>
      <c r="C14" s="10">
        <f t="shared" si="1"/>
        <v>6671.9811600000003</v>
      </c>
      <c r="D14" s="10">
        <f t="shared" si="0"/>
        <v>5769.68613</v>
      </c>
      <c r="E14" s="10">
        <f t="shared" si="0"/>
        <v>6529.6147799999999</v>
      </c>
      <c r="F14" s="10">
        <f t="shared" si="0"/>
        <v>8111.0359199999994</v>
      </c>
      <c r="G14" s="10">
        <f t="shared" si="0"/>
        <v>2164.3537500000002</v>
      </c>
      <c r="H14" s="10">
        <f t="shared" si="0"/>
        <v>2023.9112399999999</v>
      </c>
    </row>
    <row r="15" spans="1:8" x14ac:dyDescent="0.25">
      <c r="A15" s="30">
        <v>211.62566666666601</v>
      </c>
      <c r="B15" s="6">
        <v>11</v>
      </c>
      <c r="C15" s="10">
        <f t="shared" si="1"/>
        <v>7339.1781199999768</v>
      </c>
      <c r="D15" s="10">
        <f t="shared" si="0"/>
        <v>6346.6537433333133</v>
      </c>
      <c r="E15" s="10">
        <f t="shared" si="0"/>
        <v>7182.5751266666439</v>
      </c>
      <c r="F15" s="10">
        <f t="shared" si="0"/>
        <v>8922.1381066666381</v>
      </c>
      <c r="G15" s="10">
        <f t="shared" si="0"/>
        <v>2380.7887499999924</v>
      </c>
      <c r="H15" s="10">
        <f t="shared" si="0"/>
        <v>2226.3020133333262</v>
      </c>
    </row>
    <row r="16" spans="1:8" x14ac:dyDescent="0.25">
      <c r="A16" s="36" t="s">
        <v>19</v>
      </c>
      <c r="B16" s="37"/>
      <c r="C16" s="38"/>
      <c r="D16" s="38"/>
      <c r="E16" s="38"/>
      <c r="F16" s="38"/>
      <c r="G16" s="38"/>
      <c r="H16" s="39"/>
    </row>
    <row r="17" spans="1:8" x14ac:dyDescent="0.25">
      <c r="A17" s="15">
        <f>(A5*30%)+A5</f>
        <v>25.0107</v>
      </c>
      <c r="B17" s="6">
        <v>1</v>
      </c>
      <c r="C17" s="10">
        <f>$A17*C$3</f>
        <v>867.37107600000002</v>
      </c>
      <c r="D17" s="10">
        <f t="shared" ref="D17:H27" si="2">$A17*D$3</f>
        <v>750.07089299999996</v>
      </c>
      <c r="E17" s="10">
        <f t="shared" si="2"/>
        <v>848.86315799999988</v>
      </c>
      <c r="F17" s="10">
        <f t="shared" si="2"/>
        <v>1054.451112</v>
      </c>
      <c r="G17" s="10">
        <f t="shared" si="2"/>
        <v>281.37037500000002</v>
      </c>
      <c r="H17" s="10">
        <f t="shared" si="2"/>
        <v>263.11256399999996</v>
      </c>
    </row>
    <row r="18" spans="1:8" x14ac:dyDescent="0.25">
      <c r="A18" s="15">
        <f>(A6*0.31)+A6</f>
        <v>50.404869999999995</v>
      </c>
      <c r="B18" s="6">
        <v>2</v>
      </c>
      <c r="C18" s="10">
        <f t="shared" ref="C18:C26" si="3">$A18*C$3</f>
        <v>1748.0408915999999</v>
      </c>
      <c r="D18" s="10">
        <f t="shared" si="2"/>
        <v>1511.6420512999998</v>
      </c>
      <c r="E18" s="10">
        <f t="shared" si="2"/>
        <v>1710.7412877999998</v>
      </c>
      <c r="F18" s="10">
        <f t="shared" si="2"/>
        <v>2125.0693191999994</v>
      </c>
      <c r="G18" s="10">
        <f t="shared" si="2"/>
        <v>567.05478749999997</v>
      </c>
      <c r="H18" s="10">
        <f t="shared" si="2"/>
        <v>530.25923239999997</v>
      </c>
    </row>
    <row r="19" spans="1:8" x14ac:dyDescent="0.25">
      <c r="A19" s="15">
        <f>(A7*0.31)+A7</f>
        <v>75.607960000000006</v>
      </c>
      <c r="B19" s="6">
        <v>3</v>
      </c>
      <c r="C19" s="10">
        <f t="shared" si="3"/>
        <v>2622.0840528000003</v>
      </c>
      <c r="D19" s="10">
        <f t="shared" si="2"/>
        <v>2267.4827203999998</v>
      </c>
      <c r="E19" s="10">
        <f t="shared" si="2"/>
        <v>2566.1341624000002</v>
      </c>
      <c r="F19" s="10">
        <f t="shared" si="2"/>
        <v>3187.6315936000001</v>
      </c>
      <c r="G19" s="10">
        <f t="shared" si="2"/>
        <v>850.58955000000003</v>
      </c>
      <c r="H19" s="10">
        <f t="shared" si="2"/>
        <v>795.39573919999998</v>
      </c>
    </row>
    <row r="20" spans="1:8" x14ac:dyDescent="0.25">
      <c r="A20" s="15">
        <f>(A8*0.31)+A8</f>
        <v>100.81104999999999</v>
      </c>
      <c r="B20" s="6">
        <v>4</v>
      </c>
      <c r="C20" s="10">
        <f t="shared" si="3"/>
        <v>3496.1272139999996</v>
      </c>
      <c r="D20" s="10">
        <f t="shared" si="2"/>
        <v>3023.3233894999998</v>
      </c>
      <c r="E20" s="10">
        <f t="shared" si="2"/>
        <v>3421.5270369999994</v>
      </c>
      <c r="F20" s="10">
        <f t="shared" si="2"/>
        <v>4250.1938679999994</v>
      </c>
      <c r="G20" s="10">
        <f t="shared" si="2"/>
        <v>1134.1243124999999</v>
      </c>
      <c r="H20" s="10">
        <f t="shared" si="2"/>
        <v>1060.532246</v>
      </c>
    </row>
    <row r="21" spans="1:8" x14ac:dyDescent="0.25">
      <c r="A21" s="15">
        <f t="shared" ref="A21:A23" si="4">(A9*0.31)+A9</f>
        <v>126.01282999999999</v>
      </c>
      <c r="B21" s="6">
        <v>5</v>
      </c>
      <c r="C21" s="10">
        <f t="shared" si="3"/>
        <v>4370.1249443999995</v>
      </c>
      <c r="D21" s="10">
        <f t="shared" si="2"/>
        <v>3779.1247716999997</v>
      </c>
      <c r="E21" s="10">
        <f t="shared" si="2"/>
        <v>4276.8754501999992</v>
      </c>
      <c r="F21" s="10">
        <f t="shared" si="2"/>
        <v>5312.7009127999991</v>
      </c>
      <c r="G21" s="10">
        <f t="shared" si="2"/>
        <v>1417.6443374999999</v>
      </c>
      <c r="H21" s="10">
        <f t="shared" si="2"/>
        <v>1325.6549716</v>
      </c>
    </row>
    <row r="22" spans="1:8" x14ac:dyDescent="0.25">
      <c r="A22" s="15">
        <f t="shared" si="4"/>
        <v>151.21592000000001</v>
      </c>
      <c r="B22" s="6">
        <v>6</v>
      </c>
      <c r="C22" s="10">
        <f t="shared" si="3"/>
        <v>5244.1681056000007</v>
      </c>
      <c r="D22" s="10">
        <f t="shared" si="2"/>
        <v>4534.9654407999997</v>
      </c>
      <c r="E22" s="10">
        <f t="shared" si="2"/>
        <v>5132.2683248000003</v>
      </c>
      <c r="F22" s="10">
        <f t="shared" si="2"/>
        <v>6375.2631872000002</v>
      </c>
      <c r="G22" s="10">
        <f t="shared" si="2"/>
        <v>1701.1791000000001</v>
      </c>
      <c r="H22" s="10">
        <f t="shared" si="2"/>
        <v>1590.7914784</v>
      </c>
    </row>
    <row r="23" spans="1:8" x14ac:dyDescent="0.25">
      <c r="A23" s="15">
        <f t="shared" si="4"/>
        <v>176.41900999999999</v>
      </c>
      <c r="B23" s="6">
        <v>7</v>
      </c>
      <c r="C23" s="10">
        <f t="shared" si="3"/>
        <v>6118.2112667999991</v>
      </c>
      <c r="D23" s="10">
        <f t="shared" si="2"/>
        <v>5290.8061098999997</v>
      </c>
      <c r="E23" s="10">
        <f t="shared" si="2"/>
        <v>5987.6611993999995</v>
      </c>
      <c r="F23" s="10">
        <f t="shared" si="2"/>
        <v>7437.8254615999986</v>
      </c>
      <c r="G23" s="10">
        <f t="shared" si="2"/>
        <v>1984.7138624999998</v>
      </c>
      <c r="H23" s="10">
        <f t="shared" si="2"/>
        <v>1855.9279851999997</v>
      </c>
    </row>
    <row r="24" spans="1:8" x14ac:dyDescent="0.25">
      <c r="A24" s="15">
        <f t="shared" ref="A24:A25" si="5">(A12*0.31)+A12</f>
        <v>201.62209999999999</v>
      </c>
      <c r="B24" s="6">
        <v>8</v>
      </c>
      <c r="C24" s="10">
        <f t="shared" si="3"/>
        <v>6992.2544279999993</v>
      </c>
      <c r="D24" s="10">
        <f t="shared" si="2"/>
        <v>6046.6467789999997</v>
      </c>
      <c r="E24" s="10">
        <f t="shared" si="2"/>
        <v>6843.0540739999988</v>
      </c>
      <c r="F24" s="10">
        <f t="shared" si="2"/>
        <v>8500.3877359999988</v>
      </c>
      <c r="G24" s="10">
        <f t="shared" si="2"/>
        <v>2268.2486249999997</v>
      </c>
      <c r="H24" s="10">
        <f t="shared" si="2"/>
        <v>2121.064492</v>
      </c>
    </row>
    <row r="25" spans="1:8" x14ac:dyDescent="0.25">
      <c r="A25" s="15">
        <f t="shared" si="5"/>
        <v>226.82388</v>
      </c>
      <c r="B25" s="6">
        <v>9</v>
      </c>
      <c r="C25" s="10">
        <f t="shared" si="3"/>
        <v>7866.2521583999996</v>
      </c>
      <c r="D25" s="10">
        <f t="shared" si="2"/>
        <v>6802.4481612</v>
      </c>
      <c r="E25" s="10">
        <f t="shared" si="2"/>
        <v>7698.4024872</v>
      </c>
      <c r="F25" s="10">
        <f t="shared" si="2"/>
        <v>9562.8947807999994</v>
      </c>
      <c r="G25" s="10">
        <f t="shared" si="2"/>
        <v>2551.76865</v>
      </c>
      <c r="H25" s="10">
        <f t="shared" si="2"/>
        <v>2386.1872175999997</v>
      </c>
    </row>
    <row r="26" spans="1:8" x14ac:dyDescent="0.25">
      <c r="A26" s="15">
        <f t="shared" ref="A26" si="6">(A14*30%)+A14</f>
        <v>250.10309999999998</v>
      </c>
      <c r="B26" s="6">
        <v>10</v>
      </c>
      <c r="C26" s="10">
        <f t="shared" si="3"/>
        <v>8673.5755079999999</v>
      </c>
      <c r="D26" s="10">
        <f t="shared" si="2"/>
        <v>7500.5919689999992</v>
      </c>
      <c r="E26" s="10">
        <f t="shared" si="2"/>
        <v>8488.4992139999995</v>
      </c>
      <c r="F26" s="10">
        <f t="shared" si="2"/>
        <v>10544.346695999999</v>
      </c>
      <c r="G26" s="10">
        <f t="shared" si="2"/>
        <v>2813.6598749999998</v>
      </c>
      <c r="H26" s="10">
        <f t="shared" si="2"/>
        <v>2631.0846119999997</v>
      </c>
    </row>
    <row r="27" spans="1:8" x14ac:dyDescent="0.25">
      <c r="A27" s="15">
        <f>(A15*30%)+A15</f>
        <v>275.1133666666658</v>
      </c>
      <c r="B27" s="6">
        <v>11</v>
      </c>
      <c r="C27" s="10">
        <f>$A27*C$3</f>
        <v>9540.9315559999704</v>
      </c>
      <c r="D27" s="10">
        <f t="shared" si="2"/>
        <v>8250.6498663333077</v>
      </c>
      <c r="E27" s="10">
        <f t="shared" si="2"/>
        <v>9337.3476646666368</v>
      </c>
      <c r="F27" s="10">
        <f t="shared" si="2"/>
        <v>11598.779538666629</v>
      </c>
      <c r="G27" s="10">
        <f t="shared" si="2"/>
        <v>3095.0253749999902</v>
      </c>
      <c r="H27" s="10">
        <f t="shared" si="2"/>
        <v>2894.1926173333241</v>
      </c>
    </row>
    <row r="28" spans="1:8" x14ac:dyDescent="0.25">
      <c r="A28" s="36" t="s">
        <v>21</v>
      </c>
      <c r="B28" s="37"/>
      <c r="C28" s="38"/>
      <c r="D28" s="38"/>
      <c r="E28" s="38"/>
      <c r="F28" s="38"/>
      <c r="G28" s="38"/>
      <c r="H28" s="39"/>
    </row>
    <row r="29" spans="1:8" x14ac:dyDescent="0.25">
      <c r="A29" s="5">
        <v>9.1609999999999996</v>
      </c>
      <c r="B29" s="6">
        <v>1</v>
      </c>
      <c r="C29" s="10">
        <f>$A29*C$3</f>
        <v>317.70347999999996</v>
      </c>
      <c r="D29" s="10">
        <f t="shared" ref="D29:H39" si="7">$A29*D$3</f>
        <v>274.73838999999998</v>
      </c>
      <c r="E29" s="10">
        <f t="shared" si="7"/>
        <v>310.92433999999997</v>
      </c>
      <c r="F29" s="10">
        <f t="shared" si="7"/>
        <v>386.22775999999993</v>
      </c>
      <c r="G29" s="10">
        <f t="shared" si="7"/>
        <v>103.06125</v>
      </c>
      <c r="H29" s="10">
        <f t="shared" si="7"/>
        <v>96.373719999999992</v>
      </c>
    </row>
    <row r="30" spans="1:8" x14ac:dyDescent="0.25">
      <c r="A30" s="5">
        <v>18.323</v>
      </c>
      <c r="B30" s="6">
        <v>2</v>
      </c>
      <c r="C30" s="10">
        <f t="shared" ref="C30:C38" si="8">$A30*C$3</f>
        <v>635.44164000000001</v>
      </c>
      <c r="D30" s="10">
        <f t="shared" si="7"/>
        <v>549.50676999999996</v>
      </c>
      <c r="E30" s="10">
        <f t="shared" si="7"/>
        <v>621.88261999999997</v>
      </c>
      <c r="F30" s="10">
        <f t="shared" si="7"/>
        <v>772.49767999999995</v>
      </c>
      <c r="G30" s="10">
        <f t="shared" si="7"/>
        <v>206.13374999999999</v>
      </c>
      <c r="H30" s="10">
        <f t="shared" si="7"/>
        <v>192.75796</v>
      </c>
    </row>
    <row r="31" spans="1:8" x14ac:dyDescent="0.25">
      <c r="A31" s="5">
        <v>27.484000000000002</v>
      </c>
      <c r="B31" s="6">
        <v>3</v>
      </c>
      <c r="C31" s="10">
        <f t="shared" si="8"/>
        <v>953.14512000000002</v>
      </c>
      <c r="D31" s="10">
        <f t="shared" si="7"/>
        <v>824.24516000000006</v>
      </c>
      <c r="E31" s="10">
        <f t="shared" si="7"/>
        <v>932.80696</v>
      </c>
      <c r="F31" s="10">
        <f t="shared" si="7"/>
        <v>1158.7254399999999</v>
      </c>
      <c r="G31" s="10">
        <f t="shared" si="7"/>
        <v>309.19499999999999</v>
      </c>
      <c r="H31" s="10">
        <f t="shared" si="7"/>
        <v>289.13168000000002</v>
      </c>
    </row>
    <row r="32" spans="1:8" x14ac:dyDescent="0.25">
      <c r="A32" s="5">
        <v>36.645000000000003</v>
      </c>
      <c r="B32" s="6">
        <v>4</v>
      </c>
      <c r="C32" s="10">
        <f t="shared" si="8"/>
        <v>1270.8486</v>
      </c>
      <c r="D32" s="10">
        <f t="shared" si="7"/>
        <v>1098.9835499999999</v>
      </c>
      <c r="E32" s="10">
        <f t="shared" si="7"/>
        <v>1243.7312999999999</v>
      </c>
      <c r="F32" s="10">
        <f t="shared" si="7"/>
        <v>1544.9531999999999</v>
      </c>
      <c r="G32" s="10">
        <f t="shared" si="7"/>
        <v>412.25625000000002</v>
      </c>
      <c r="H32" s="10">
        <f t="shared" si="7"/>
        <v>385.50540000000001</v>
      </c>
    </row>
    <row r="33" spans="1:8" x14ac:dyDescent="0.25">
      <c r="A33" s="5">
        <v>45.805999999999997</v>
      </c>
      <c r="B33" s="6">
        <v>5</v>
      </c>
      <c r="C33" s="10">
        <f t="shared" si="8"/>
        <v>1588.5520799999999</v>
      </c>
      <c r="D33" s="10">
        <f t="shared" si="7"/>
        <v>1373.7219399999999</v>
      </c>
      <c r="E33" s="10">
        <f t="shared" si="7"/>
        <v>1554.6556399999997</v>
      </c>
      <c r="F33" s="10">
        <f t="shared" si="7"/>
        <v>1931.1809599999997</v>
      </c>
      <c r="G33" s="10">
        <f t="shared" si="7"/>
        <v>515.3175</v>
      </c>
      <c r="H33" s="10">
        <f t="shared" si="7"/>
        <v>481.87911999999994</v>
      </c>
    </row>
    <row r="34" spans="1:8" x14ac:dyDescent="0.25">
      <c r="A34" s="5">
        <v>54.968000000000004</v>
      </c>
      <c r="B34" s="6">
        <v>6</v>
      </c>
      <c r="C34" s="10">
        <f t="shared" si="8"/>
        <v>1906.29024</v>
      </c>
      <c r="D34" s="10">
        <f t="shared" si="7"/>
        <v>1648.4903200000001</v>
      </c>
      <c r="E34" s="10">
        <f t="shared" si="7"/>
        <v>1865.61392</v>
      </c>
      <c r="F34" s="10">
        <f t="shared" si="7"/>
        <v>2317.4508799999999</v>
      </c>
      <c r="G34" s="10">
        <f t="shared" si="7"/>
        <v>618.39</v>
      </c>
      <c r="H34" s="10">
        <f t="shared" si="7"/>
        <v>578.26336000000003</v>
      </c>
    </row>
    <row r="35" spans="1:8" x14ac:dyDescent="0.25">
      <c r="A35" s="5">
        <v>64.129000000000005</v>
      </c>
      <c r="B35" s="6">
        <v>7</v>
      </c>
      <c r="C35" s="10">
        <f t="shared" si="8"/>
        <v>2223.9937199999999</v>
      </c>
      <c r="D35" s="10">
        <f t="shared" si="7"/>
        <v>1923.2287100000001</v>
      </c>
      <c r="E35" s="10">
        <f t="shared" si="7"/>
        <v>2176.5382599999998</v>
      </c>
      <c r="F35" s="10">
        <f t="shared" si="7"/>
        <v>2703.6786400000001</v>
      </c>
      <c r="G35" s="10">
        <f t="shared" si="7"/>
        <v>721.45125000000007</v>
      </c>
      <c r="H35" s="10">
        <f t="shared" si="7"/>
        <v>674.63707999999997</v>
      </c>
    </row>
    <row r="36" spans="1:8" x14ac:dyDescent="0.25">
      <c r="A36" s="5">
        <v>73.290000000000006</v>
      </c>
      <c r="B36" s="6">
        <v>8</v>
      </c>
      <c r="C36" s="10">
        <f t="shared" si="8"/>
        <v>2541.6972000000001</v>
      </c>
      <c r="D36" s="10">
        <f t="shared" si="7"/>
        <v>2197.9670999999998</v>
      </c>
      <c r="E36" s="10">
        <f t="shared" si="7"/>
        <v>2487.4625999999998</v>
      </c>
      <c r="F36" s="10">
        <f t="shared" si="7"/>
        <v>3089.9063999999998</v>
      </c>
      <c r="G36" s="10">
        <f t="shared" si="7"/>
        <v>824.51250000000005</v>
      </c>
      <c r="H36" s="10">
        <f t="shared" si="7"/>
        <v>771.01080000000002</v>
      </c>
    </row>
    <row r="37" spans="1:8" x14ac:dyDescent="0.25">
      <c r="A37" s="5">
        <v>82.451999999999998</v>
      </c>
      <c r="B37" s="6">
        <v>9</v>
      </c>
      <c r="C37" s="10">
        <f t="shared" si="8"/>
        <v>2859.4353599999999</v>
      </c>
      <c r="D37" s="10">
        <f t="shared" si="7"/>
        <v>2472.7354799999998</v>
      </c>
      <c r="E37" s="10">
        <f t="shared" si="7"/>
        <v>2798.4208799999997</v>
      </c>
      <c r="F37" s="10">
        <f t="shared" si="7"/>
        <v>3476.1763199999996</v>
      </c>
      <c r="G37" s="10">
        <f t="shared" si="7"/>
        <v>927.58500000000004</v>
      </c>
      <c r="H37" s="10">
        <f t="shared" si="7"/>
        <v>867.39503999999999</v>
      </c>
    </row>
    <row r="38" spans="1:8" x14ac:dyDescent="0.25">
      <c r="A38" s="5">
        <v>91.613</v>
      </c>
      <c r="B38" s="6">
        <v>10</v>
      </c>
      <c r="C38" s="10">
        <f t="shared" si="8"/>
        <v>3177.1388400000001</v>
      </c>
      <c r="D38" s="10">
        <f t="shared" si="7"/>
        <v>2747.4738699999998</v>
      </c>
      <c r="E38" s="10">
        <f t="shared" si="7"/>
        <v>3109.3452199999997</v>
      </c>
      <c r="F38" s="10">
        <f t="shared" si="7"/>
        <v>3862.4040799999998</v>
      </c>
      <c r="G38" s="10">
        <f t="shared" si="7"/>
        <v>1030.64625</v>
      </c>
      <c r="H38" s="10">
        <f t="shared" si="7"/>
        <v>963.76875999999993</v>
      </c>
    </row>
    <row r="39" spans="1:8" x14ac:dyDescent="0.25">
      <c r="A39" s="15">
        <v>100.774266666667</v>
      </c>
      <c r="B39" s="6">
        <v>11</v>
      </c>
      <c r="C39" s="10">
        <f>$A39*C$3</f>
        <v>3494.8515680000119</v>
      </c>
      <c r="D39" s="10">
        <f t="shared" si="7"/>
        <v>3022.2202573333434</v>
      </c>
      <c r="E39" s="10">
        <f t="shared" si="7"/>
        <v>3420.2786106666777</v>
      </c>
      <c r="F39" s="10">
        <f t="shared" si="7"/>
        <v>4248.6430826666801</v>
      </c>
      <c r="G39" s="10">
        <f t="shared" si="7"/>
        <v>1133.7105000000038</v>
      </c>
      <c r="H39" s="10">
        <f t="shared" si="7"/>
        <v>1060.1452853333369</v>
      </c>
    </row>
  </sheetData>
  <mergeCells count="5">
    <mergeCell ref="C1:H1"/>
    <mergeCell ref="A1:B2"/>
    <mergeCell ref="A4:H4"/>
    <mergeCell ref="A16:H16"/>
    <mergeCell ref="A28:H28"/>
  </mergeCells>
  <printOptions horizontalCentered="1" verticalCentered="1"/>
  <pageMargins left="1" right="1" top="1.25" bottom="1" header="0.5" footer="0.5"/>
  <pageSetup orientation="portrait" r:id="rId1"/>
  <headerFooter>
    <oddHeader>&amp;C&amp;"Times New Roman,Bold"&amp;16Micmac Assistance Program 
LiHEAP Home Heating Needs Calculator</oddHeader>
    <oddFooter>&amp;LKandi Small&amp;RUpdated August 7,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6" sqref="D6"/>
    </sheetView>
  </sheetViews>
  <sheetFormatPr defaultRowHeight="15" x14ac:dyDescent="0.25"/>
  <cols>
    <col min="1" max="1" width="23.28515625" customWidth="1"/>
    <col min="2" max="5" width="12.5703125" customWidth="1"/>
  </cols>
  <sheetData>
    <row r="1" spans="1:5" ht="40.5" customHeight="1" x14ac:dyDescent="0.3">
      <c r="A1" s="18" t="s">
        <v>16</v>
      </c>
      <c r="B1" s="22" t="s">
        <v>8</v>
      </c>
      <c r="C1" s="23" t="s">
        <v>18</v>
      </c>
      <c r="D1" s="22" t="s">
        <v>9</v>
      </c>
      <c r="E1" s="22" t="s">
        <v>10</v>
      </c>
    </row>
    <row r="2" spans="1:5" ht="24" customHeight="1" x14ac:dyDescent="0.3">
      <c r="A2" s="16"/>
      <c r="B2" s="24" t="s">
        <v>11</v>
      </c>
      <c r="C2" s="24" t="s">
        <v>11</v>
      </c>
      <c r="D2" s="24" t="s">
        <v>11</v>
      </c>
      <c r="E2" s="24" t="s">
        <v>11</v>
      </c>
    </row>
    <row r="3" spans="1:5" ht="15.75" x14ac:dyDescent="0.25">
      <c r="A3" s="17" t="s">
        <v>22</v>
      </c>
      <c r="B3" s="13">
        <v>5</v>
      </c>
      <c r="C3" s="12">
        <v>4</v>
      </c>
      <c r="D3" s="13">
        <v>3</v>
      </c>
      <c r="E3" s="13">
        <v>2</v>
      </c>
    </row>
    <row r="4" spans="1:5" ht="15.75" x14ac:dyDescent="0.25">
      <c r="A4" s="17" t="s">
        <v>23</v>
      </c>
      <c r="B4" s="13">
        <v>10</v>
      </c>
      <c r="C4" s="12">
        <v>8</v>
      </c>
      <c r="D4" s="13">
        <v>6</v>
      </c>
      <c r="E4" s="13">
        <v>4</v>
      </c>
    </row>
    <row r="5" spans="1:5" ht="15.75" x14ac:dyDescent="0.25">
      <c r="A5" s="17" t="s">
        <v>24</v>
      </c>
      <c r="B5" s="13">
        <v>15</v>
      </c>
      <c r="C5" s="12">
        <v>12</v>
      </c>
      <c r="D5" s="13">
        <v>9</v>
      </c>
      <c r="E5" s="13">
        <v>6</v>
      </c>
    </row>
    <row r="6" spans="1:5" ht="15.75" x14ac:dyDescent="0.25">
      <c r="A6" s="17" t="s">
        <v>25</v>
      </c>
      <c r="B6" s="13">
        <v>20</v>
      </c>
      <c r="C6" s="12">
        <v>16</v>
      </c>
      <c r="D6" s="13">
        <v>12</v>
      </c>
      <c r="E6" s="13">
        <v>8</v>
      </c>
    </row>
    <row r="7" spans="1:5" ht="15.75" x14ac:dyDescent="0.25">
      <c r="A7" s="17" t="s">
        <v>26</v>
      </c>
      <c r="B7" s="13">
        <v>25</v>
      </c>
      <c r="C7" s="12">
        <v>20</v>
      </c>
      <c r="D7" s="13">
        <v>15</v>
      </c>
      <c r="E7" s="13">
        <v>10</v>
      </c>
    </row>
    <row r="8" spans="1:5" ht="15.75" x14ac:dyDescent="0.25">
      <c r="A8" s="17" t="s">
        <v>27</v>
      </c>
      <c r="B8" s="13">
        <v>30</v>
      </c>
      <c r="C8" s="12">
        <v>24</v>
      </c>
      <c r="D8" s="13">
        <v>18</v>
      </c>
      <c r="E8" s="13">
        <v>12</v>
      </c>
    </row>
    <row r="9" spans="1:5" ht="15.75" x14ac:dyDescent="0.25">
      <c r="A9" s="19" t="s">
        <v>28</v>
      </c>
      <c r="B9" s="20">
        <v>35</v>
      </c>
      <c r="C9" s="21">
        <v>28</v>
      </c>
      <c r="D9" s="20">
        <v>21</v>
      </c>
      <c r="E9" s="20">
        <v>14</v>
      </c>
    </row>
    <row r="10" spans="1:5" ht="15.75" x14ac:dyDescent="0.25">
      <c r="A10" s="17" t="s">
        <v>29</v>
      </c>
      <c r="B10" s="13">
        <v>40</v>
      </c>
      <c r="C10" s="12">
        <v>32</v>
      </c>
      <c r="D10" s="13">
        <v>24</v>
      </c>
      <c r="E10" s="13">
        <v>16</v>
      </c>
    </row>
  </sheetData>
  <printOptions horizontalCentered="1" verticalCentered="1"/>
  <pageMargins left="1" right="1" top="1" bottom="1" header="0.5" footer="0.5"/>
  <pageSetup scale="150" orientation="landscape" r:id="rId1"/>
  <headerFooter>
    <oddHeader>&amp;C&amp;"Times New Roman,Bold"&amp;16Micmac Assistance Program
Heating Needs Point Calculation Sheet</oddHeader>
    <oddFooter>&amp;LKandi Small&amp;RUpdated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"/>
    </sheetView>
  </sheetViews>
  <sheetFormatPr defaultRowHeight="15" x14ac:dyDescent="0.25"/>
  <cols>
    <col min="1" max="1" width="43.85546875" bestFit="1" customWidth="1"/>
    <col min="2" max="2" width="25.42578125" customWidth="1"/>
  </cols>
  <sheetData>
    <row r="1" spans="1:2" ht="18.75" x14ac:dyDescent="0.3">
      <c r="A1" s="26" t="s">
        <v>30</v>
      </c>
      <c r="B1" s="27" t="s">
        <v>13</v>
      </c>
    </row>
    <row r="2" spans="1:2" ht="18.75" x14ac:dyDescent="0.3">
      <c r="A2" s="25" t="s">
        <v>12</v>
      </c>
      <c r="B2" s="11">
        <v>40</v>
      </c>
    </row>
    <row r="3" spans="1:2" ht="18.75" x14ac:dyDescent="0.3">
      <c r="A3" s="25" t="s">
        <v>17</v>
      </c>
      <c r="B3" s="11">
        <v>35</v>
      </c>
    </row>
    <row r="4" spans="1:2" ht="18.75" x14ac:dyDescent="0.3">
      <c r="A4" s="25" t="s">
        <v>14</v>
      </c>
      <c r="B4" s="11">
        <v>30</v>
      </c>
    </row>
    <row r="5" spans="1:2" ht="18.75" x14ac:dyDescent="0.3">
      <c r="A5" s="28" t="s">
        <v>15</v>
      </c>
      <c r="B5" s="29">
        <v>25</v>
      </c>
    </row>
  </sheetData>
  <printOptions horizontalCentered="1" verticalCentered="1"/>
  <pageMargins left="1" right="1" top="1" bottom="1" header="0.5" footer="0.5"/>
  <pageSetup scale="150" orientation="landscape" r:id="rId1"/>
  <headerFooter>
    <oddHeader>&amp;C&amp;"Times New Roman,Bold"&amp;16MICMAC ASSISTANCE PROGRAM
LiHEAP Poverty Points Calculation Sheet</oddHeader>
    <oddFooter>&amp;LKandi Small&amp;RUpdated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Cost</vt:lpstr>
      <vt:lpstr>Fuel Usage Points</vt:lpstr>
      <vt:lpstr>Poverty Level 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 Small</dc:creator>
  <cp:lastModifiedBy>Allen Puckett</cp:lastModifiedBy>
  <cp:lastPrinted>2016-09-09T19:35:34Z</cp:lastPrinted>
  <dcterms:created xsi:type="dcterms:W3CDTF">2013-05-02T13:18:04Z</dcterms:created>
  <dcterms:modified xsi:type="dcterms:W3CDTF">2019-12-05T19:36:00Z</dcterms:modified>
</cp:coreProperties>
</file>